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toun\Documents\_Prace\__SA2\RI3 jck- AP\Projekty - aktualizace RIJEN 2023\"/>
    </mc:Choice>
  </mc:AlternateContent>
  <bookViews>
    <workbookView xWindow="0" yWindow="0" windowWidth="23040" windowHeight="8328"/>
  </bookViews>
  <sheets>
    <sheet name="Export" sheetId="1" r:id="rId1"/>
  </sheets>
  <definedNames>
    <definedName name="_xlnm._FilterDatabase" localSheetId="0" hidden="1">Export!$E$1:$E$174</definedName>
  </definedNames>
  <calcPr calcId="162913"/>
</workbook>
</file>

<file path=xl/calcChain.xml><?xml version="1.0" encoding="utf-8"?>
<calcChain xmlns="http://schemas.openxmlformats.org/spreadsheetml/2006/main">
  <c r="G27" i="1" l="1"/>
  <c r="F11" i="1" l="1"/>
  <c r="G11" i="1" s="1"/>
  <c r="G25" i="1" l="1"/>
  <c r="G24" i="1"/>
  <c r="G23" i="1"/>
  <c r="G22" i="1"/>
  <c r="G21" i="1"/>
  <c r="G19" i="1"/>
  <c r="G18" i="1"/>
  <c r="G17" i="1"/>
  <c r="G16" i="1"/>
  <c r="G32" i="1" l="1"/>
  <c r="F6" i="1" l="1"/>
  <c r="G6" i="1" s="1"/>
</calcChain>
</file>

<file path=xl/sharedStrings.xml><?xml version="1.0" encoding="utf-8"?>
<sst xmlns="http://schemas.openxmlformats.org/spreadsheetml/2006/main" count="316" uniqueCount="199">
  <si>
    <t>ID</t>
  </si>
  <si>
    <t>Název projektu</t>
  </si>
  <si>
    <t>Anotace</t>
  </si>
  <si>
    <t>hlavní žadatel / regionální nositel projektu</t>
  </si>
  <si>
    <t>Celkový rozpočet</t>
  </si>
  <si>
    <t>Částka financovaná z dotací</t>
  </si>
  <si>
    <t>Dotační titul</t>
  </si>
  <si>
    <t>Realizace od</t>
  </si>
  <si>
    <t>Realizace do</t>
  </si>
  <si>
    <t>Poznámka</t>
  </si>
  <si>
    <t>Významní partneři</t>
  </si>
  <si>
    <t xml:space="preserve"> </t>
  </si>
  <si>
    <t>CIREVALC - Introducing and upscaling circular economy models in regional value chains in the food, catering and packaging sectors</t>
  </si>
  <si>
    <t>Vedoucím partnerem  je South Transdanubian Regional Innovation Agency, Maďarsko a doba trvání projektu je 	1.4.2023 – 30.6.2026. Na realizaci se podílí  10 partnerů (z ČR pouze JAIP). Klíčové výstupy projektu: CIREVALC Community Accelerator, CIREVALC Accelerator Network strategie a středoevropské akční plány.
Hlavním cílem projektu je zavádění a rozšiřování modelů oběhového hospodářství v regionálních hodnotových řetězcích v potravinářství, gastro a obalovém průmyslu. Cíle: rozvoj dovedností, znalostí a nástrojů v oblasti cirkulární ekonomiky; zvyšování povědomí a zapojení firem, neziskových subjektů i mísních komunit; podpora zavádění inovačních řešení/sdílení dobré praxe.</t>
  </si>
  <si>
    <t>Realizace</t>
  </si>
  <si>
    <t>JAIP - Jihočeská agentura pro podporu inovací, o.p.s.</t>
  </si>
  <si>
    <t>57,9 mil Kč</t>
  </si>
  <si>
    <t>Program Interreg CENTRAL EUROPE
Program financovaný z Evropského fondu pro regionální rozvoj.</t>
  </si>
  <si>
    <t>NRGCOM - Creating appropriate operational conditions for
renewable energy communities in the Danube Region</t>
  </si>
  <si>
    <t xml:space="preserve">Cílem projektu je šířit povědomí o energetických komunitách vytvořením vhodného prostředí pro jejich řádné fungování v oblasti Podunají. NRGCOM staví na víceúrovňovém přístupu, kdy projektový záměr realizuje 13 projektových partnerů (PP) a 14 přidružených strategických partnerů (ASP) z 12 zemí. </t>
  </si>
  <si>
    <t>Projekt v hodnocení/předpoklad realizace 1.Q 24</t>
  </si>
  <si>
    <t>63 mil Kč</t>
  </si>
  <si>
    <t>Program Interreg  DANUBE</t>
  </si>
  <si>
    <t>JAIP</t>
  </si>
  <si>
    <t>Hrdinové řemesla - perspektivní kariéra v řemeslných oborech</t>
  </si>
  <si>
    <t>Hlavním cílem projektu je zvýšit zájem o studium řemesel, poukázat na jejich perspektivu a význam pro celý region a získat profesionální a mezikulturní zkušenosti v přeshraničním kontextu. Specifickými cíli projektu jsou:
zvýšení odborných kompetencí pedagogů,
zvýšení zájmu o studium řemeslných oborů,
posílení atraktivity a uplatnitelnosti v řemeslech,
prohloubení jazykových dovedností,
zajištění informovanosti a snížení předsudků veřejnosti o řemeslech.</t>
  </si>
  <si>
    <t>Jihočeská hospodářská komora</t>
  </si>
  <si>
    <t>900 000 EUR</t>
  </si>
  <si>
    <t>Interreg Česká republika - Bavorsko</t>
  </si>
  <si>
    <t xml:space="preserve">Handwerkskammer Niederbayern-Oberpfalz </t>
  </si>
  <si>
    <t>Jhk Akademie</t>
  </si>
  <si>
    <t>Projekt se zaměřuje na zvýšení odborné úrovně znalostí, dovedností a kompetencí zaměstnanců členských firem JHK a OSVČ a zlepšení souladu kvalifikační úrovně pracovní síly s požadavky trhu práce. Cíle bude dosaženo prostřednictvím dalšího profesního vzdělávání OSVČ a zaměstnanců, které podporují jejich zaměstnavatelé.</t>
  </si>
  <si>
    <t>MPSV - OP Zaměstnanost+</t>
  </si>
  <si>
    <t>JHK</t>
  </si>
  <si>
    <t>JSRLZ</t>
  </si>
  <si>
    <t>StartJobI</t>
  </si>
  <si>
    <t>Jihočeská společnost pro rozvoj lidských zdrojů, o.p.s.</t>
  </si>
  <si>
    <t>Jihočeská hospodářská komora
Úřad práce Jihočeský kraj</t>
  </si>
  <si>
    <t>Fajn práce pro rodiče</t>
  </si>
  <si>
    <t>Záměrem projektu je zvýšit, či doplnit kvalifikaci rodičům, kteří jsou ohroženi na trhu práce a zároveň pečují o děti ve věku do 15ti let. Cíleným vzděláváním, doplněným o individuální kariérové poradenství, koučink a další motivační aktivity, pomůžeme CS najít vhodné zaměstnání, nebo získat flexibilní úvazek, který by odpovídal jejich specifickým potřebám.</t>
  </si>
  <si>
    <t>Bio2AgroFood</t>
  </si>
  <si>
    <t>Mikrobiologický ústav AV ČR, v. v. i.</t>
  </si>
  <si>
    <t>Interreg AT-CZ, vlastní zdroje</t>
  </si>
  <si>
    <t>Jihočeský kraj</t>
  </si>
  <si>
    <t>Kariérové poradenství</t>
  </si>
  <si>
    <t>Cílem této aktivity je prostřednictvím jednotlivých opatření zvyšovat kvalitu kariérového poradenství na jihočeských ZŠ a SŠ. V rámci aktivity budou průběžně realizovány metodické workshopy pro výchovné a kariérové poradce. Pro žáky ZŠ a SŠ budou realizovány interaktivní workshopy se zaměřením na rozvoj jejich profesní orientace, zejména v době přechodu ze ZŠ na SŠ, popř. ze SŠ na VOŠ/VŠ, s cílem zvýšit jejich uplatnitelnost a adaptabilitu na trhu práce.</t>
  </si>
  <si>
    <t>OP JAK</t>
  </si>
  <si>
    <t>Bude realizováno v rámci projektu Implementace dlouhodobého záměru Jihočeského kraje (IDZ).  Workshopy se uskuteční jednak na vybrané střední škole, kde si žáci vyzkouší vybavení dané SŠ (dílny, laboratoře, odborné učebny apod.) a získají mnohem lepší představu o tom, jak to na dané střední škole vypadá, s jakými technologiemi se mohou v rámci studia na těchto školách setkat a může jim to pomoci i v jejich profesní orientaci. Dále se aktivity uskuteční přímo u zaměstnavatelů, kde si bude možné vyzkoušet různé profese, což u žáků zvyšuje jejich schopnost se rozhodovat o svém dalším profesním směřování a usnadňuje přechod ze ZŠ na SŠ, popř. ze SŠ na VOŠ/VŠ. V rámci aktivity bude zakoupena licence pro aplikaci kariérového nástroje ve školách a dále dojde k rozvoji stávajícího portálu www.impulsprokarieru.cz s online nástroji.</t>
  </si>
  <si>
    <t>Rozvoj základních kompetencí v nematuritních oborech vzdělání středního odborného vzdělávání</t>
  </si>
  <si>
    <t xml:space="preserve">Cílem aktivity je u žáků nematuritních oborů středního odborného vzdělávání podpořit rozvoj oborové gramotnosti pro každodenní život jako finanční, podnikatelská či občanská gramotnost, právní minimum apod. s cílem posunout jejich kompetence pro běžný život na vyšší úroveň. </t>
  </si>
  <si>
    <t xml:space="preserve">Bude realizováno v rámci projektu Implementace dlouhodobého záměru Jihočeského kraje (IDZ). </t>
  </si>
  <si>
    <t>Vzdělávání pracovníků SŠ, VOŠ, konzervatoří a školských zařízení</t>
  </si>
  <si>
    <t xml:space="preserve">Aktivita má za cíl rozvoj kompetencí pracovníků ve vzdělávání (SŠ, VOŠ, konzervatoří) pro všeobecnou i odbornou složku výuky prostřednictvím workshopů vedoucí ke zvýšení kvality výuky všeobecných a odborných vzdělávacích předmětů. </t>
  </si>
  <si>
    <t xml:space="preserve">Cílem workshopů (všeobecná složka) je spolupráce pedagogů, sdílení příkladů dobré praxe pedagogů z různých škol a vzájemné učení. Oborové workshopy (odborná složka) se zaměří na prohloubení spolupráce zaměstnavatelů se středními školami ve všech klíčových prvcích odborného vzdělávání. Bude realizováno v rámci projektu Implementace dlouhodobého záměru Jihočeského kraje (IDZ). </t>
  </si>
  <si>
    <t>Jihočeská hospodářská komora, Zařízení pro další vzdělávání pedagogických pracovníků a Středisko služeb školám</t>
  </si>
  <si>
    <t>Prevence předčasných odchodů ze vzdělávání</t>
  </si>
  <si>
    <t>Aktivita bude zaměřena na prevenci předčasných odchodů ze vzdělávání a na podporu preventivních, intervenčních a kompenzačních opatření u žáků posledních ročníků ZŠ a SŠ s akcentem na osoby nejvíce ohrožené předčasným odchodem ze vzdělávání.</t>
  </si>
  <si>
    <t xml:space="preserve">Cílem je pomocí preventivně intervenčních postupů motivovat žáka a zákonného zástupce k pokračování ve vzdělávání za podpory školního poradenského pracoviště (ŠPP) pod metodickým vedením ŠPZ. Dále bude aktivita zaměřena na úzkou spolupráci pedagogických pracovníků s metodickým vedením pracovníků ŠPP za účelem podpory žáků v pokračování ve školním vzdělávání, včetně pomoci a metodického vedení při tvorbě a uplatňování "strategie školní neúspěšnosti" v praxi včetně její implementace na žáky. Bude realizováno v rámci projektu Implementace dlouhodobého záměru Jihočeského kraje (IDZ). </t>
  </si>
  <si>
    <t xml:space="preserve">Pedagogicko-psychologická poradna </t>
  </si>
  <si>
    <t>Zvýšení kvality poradenských služeb pro děti, žáky a studenty na úrovni kraje</t>
  </si>
  <si>
    <t xml:space="preserve">Aktivita bude mít za cíl zkvalitnit provázanost a efektivitu poradenských služeb a podpůrných opatření a dále zvýšit úroveň poradenské a intervenční péče poskytované školskými poradenskými zařízeními. 
</t>
  </si>
  <si>
    <t xml:space="preserve">Do projektové aktivity budou zapojeni pracovníci školských poradenských zařízení, kteří se budou moci účastnit seminářů se zaměřením na specifika žáků v návaznosti na realizovanou diagnostiku a následného vedení či reedukace klientů s cílem co nejvyššího plnohodnotného zapojení do vzdělávání a života. Bude realizováno v rámci projektu Implementace dlouhodobého záměru Jihočeského kraje (IDZ). </t>
  </si>
  <si>
    <t>Podpora rovných příležitostí ve vzdělávání a rozvoj potenciálu každého žáka</t>
  </si>
  <si>
    <t xml:space="preserve">Cílem aktivity je podpora pedagogických pracovníků SŠ, VOŠ, konzervatoří, při aplikaci inkluzivního vzdělávání. Pedagogičtí pracovníci SŠ, VOŠ a konzervatoří budou seznámeni s tím, jak pracovat se žáky/studenty, s odlišným sociálním a kulturním zázemím. </t>
  </si>
  <si>
    <t>Zařízení pro další vzdělávání pedagogických pracovníků a Středisko služeb školám</t>
  </si>
  <si>
    <t>Implementace ročních akčních plánů KAP III</t>
  </si>
  <si>
    <t xml:space="preserve">Cílem aktivity je podpora implementace opatření a aktivit naplánovaných v ročním akčním plánu Jihočeského kraje KAP III 2023-2025, které povedou ke zlepšení kvality vzdělávání na území kraje. </t>
  </si>
  <si>
    <t xml:space="preserve">Cílovou skupinou aktivit jsou žáci ZŠ/SŠ a pedagogičtí pracovníci ZŠ/SŠ. Cílem aktivit na téma Rozvoj potenciálu každého dítěte/žáka/studenta/účastníka neformálního vzdělávání, dle KAP III je přímá preventivně intervenční činnost s třídními kolektivy, vykazující formy rizikového chování či nevhodného třídního klimatu. Cílem aktivit na téma Podpora pedagogických, didaktických a manažerských kompetencí pracovníků ve vzdělávání je zvýšit didaktické, metodické, komunikační a inovační kompetence u pedagogů, dále využití kooperativního učení s oporou formativního hodnocení. Cílem aktivit na téma Podpora moderních didaktických forem vedoucích k rozvoji klíčových kompetencí je podpora pedagogů se zaměřením na rozvoj čtenářské a matematické gramotnosti. Cílem aktivit na téma Kariérové poradenství je zvyšovat kvalitu kariérového poradenství na jihočeských ZŠ a SŠ a rozvoj kompetencí jak u pedagogických pracovníků, tak u žáků. Aktivity budou zaměřeny na výběr vhodného vzdělávacího směru u žáků škol, včetně usnadnění jejich přechodu mezi ZŠ a SŠ. Cílem aktivit na Další téma KAP III-Digitální kompetence, dle KAP III je rozvoj digitálních kompetencí jak u pedagogických pracovníků, tak u žáků. </t>
  </si>
  <si>
    <t xml:space="preserve">Jihočeská hospodářská komora, Zařízení pro další vzdělávání pedagogických pracovníků a Středisko služeb školám, Pedagogicko-psychologická poradna </t>
  </si>
  <si>
    <t>Implementace aktivit naplánovaných v Dlouhodobém záměru (DZ) kraje</t>
  </si>
  <si>
    <t xml:space="preserve">Cílem je realizace aktivit identifikovaných v koncepčních materiálech Jihočeského kraje. Jedná se například o podporu moderních didaktických forem výuky, podporu pedagogických a didaktických kompetencí pracovníků ve vzdělávání, spolupráce škol se zaměstnavateli a wellbeing. </t>
  </si>
  <si>
    <t xml:space="preserve">Podpora moderních didaktických forem výuky vedoucích k rozvoji klíčových kompetencí; podpora pedagogických a didaktických kompetencí pracovníků ve vzdělávání a podpora managementu třídních kolektivů; rozvoj podnikavosti, iniciativy a kreativity; podpora odborného vzdělávání a spolupráce škol se zaměstnavateli; wellbeing (duševní zdraví žáků a učitelů). Bude realizováno v rámci projektu Implementace dlouhodobého záměru Jihočeského kraje (IDZ). </t>
  </si>
  <si>
    <t>V přípravě</t>
  </si>
  <si>
    <t>Jihočeská univerzita v Českých Budějovicích</t>
  </si>
  <si>
    <t>ESF +</t>
  </si>
  <si>
    <t>Cílem projektu bude podpořit JU v rozvoji dovedností a kompetencí jejich pracovníků, podpořit
studenty a studenty se specifickými potřebami pomocí vhodných intervencí, které povedou ke snížení
studijní neúspěšnosti a zvýšení kvality studia či internacionalizace.</t>
  </si>
  <si>
    <t>2024-10-01</t>
  </si>
  <si>
    <t>01-01-2028</t>
  </si>
  <si>
    <t>Probíhá příprava projektu</t>
  </si>
  <si>
    <t>ERDF kvalita</t>
  </si>
  <si>
    <t>Cílem projektu  je podpora infrastrukturního zázemí vysokých škol, které umožňuje dosáhnout zvýšení
kvality ve výuce studijních programů.</t>
  </si>
  <si>
    <t>Společenské a humanitní vědy TF</t>
  </si>
  <si>
    <t xml:space="preserve">Projekt bude mít za cíl podpořit potenciál výzkumu ve společenských a humanitních věd. </t>
  </si>
  <si>
    <t>Společenské a humanitní vědy FF</t>
  </si>
  <si>
    <t>NPO – Podpora zelených dovedností a udržitelnosti na JU</t>
  </si>
  <si>
    <t>Projekt bude zaměřen na zelenou transformaci prostřednictvím nových a inovativní studijních programů, tvorby kurzů CŽV, strategie udržitelnosti a strategického partnerství.</t>
  </si>
  <si>
    <t>NPO</t>
  </si>
  <si>
    <t>2024-03-01</t>
  </si>
  <si>
    <t>2025-12-31</t>
  </si>
  <si>
    <t>Rozvoj JU - Zelená Infrastruktura</t>
  </si>
  <si>
    <t>Cílem projektu je rozvoj kampusu JU v souladu se zelenou transformací EU.</t>
  </si>
  <si>
    <t>IROP</t>
  </si>
  <si>
    <t>2024-05-01</t>
  </si>
  <si>
    <t>2026-05-31</t>
  </si>
  <si>
    <t>Projekt je ve fázi přípravy vize a koncepce a nejsou známy podrobnější informace.</t>
  </si>
  <si>
    <t>Rozvoj JU - Zelená Infrastruktura 2</t>
  </si>
  <si>
    <t>Integrace principů cirkularity a udržitelnosti z Evropské strategie Food 2030 do systému produkce potravin v ČR</t>
  </si>
  <si>
    <t>Projekt se bude zabývat integrací principů cirkularity a udržitelnosti z Evropské strategie Food 2030 do systému produkce potravin v ČR.</t>
  </si>
  <si>
    <t>Plazmové a povrchové inženýrství pro udržitelnou společnost (PERSIST)</t>
  </si>
  <si>
    <t>Projekt je vysoce interdisciplinární, synergicky a komplexně propojující obory napříč oblastmi matematického modelování, fyziky plazmatu, materiálového inženýrství, chemie a biologie, se zaměřením na aplikovaný výzkum v oblasti přípravy pokročilých funkčních povrchů a nanomateriálů v těsné spolupráci s průmyslem.</t>
  </si>
  <si>
    <t>Společná opatření k ochraně původních populací a ochraně biodiverzity</t>
  </si>
  <si>
    <t>Ochrana původních populací živočichů ve vodních ekosystémech v česko - bavorském příhraničí. Raci, ryby a další - komplexní ekosystémový přístup. Zlepšování systému péče a ochrany, příklady dobré praxe a společný monitoring stavu. Společná osvěta.</t>
  </si>
  <si>
    <t>Interreg BYCZ</t>
  </si>
  <si>
    <t>rozpočet celkem do 30 mil. Kč, JU cca 10 mil. Kč</t>
  </si>
  <si>
    <t>TU München</t>
  </si>
  <si>
    <t>Curing EU Aquaculture by co-creating health and welfare innovations (Cure4Aqua)</t>
  </si>
  <si>
    <t>Univerzita na Krétě a výzkumná společnost Prorata ve spolupráci s dalšími 29 partnery z celého světa, se podílejí od listopadu 2022 na významném projektu financovaném z Horizon Europe s názvem “Curing EU Aquaculture by co-creating health and welfare innovations (Cure4Aqua)“. Jedním z cílů projektu je zlepšit životní podmínky ryb, které jsou chovány v rybochovných zařízeních. Projekt koordinuje Biologické centrum Akademie věd ČR (BCAS, Česká republika) a zaměřuje se mimo jiné na (a) zkoumání a zaznamenávání postojů a vnímání životních podmínek chovaných ryb a (b) vývoj provozně spolehlivých ukazatelů hodnocení životních podmínek.</t>
  </si>
  <si>
    <t>7 - realizace</t>
  </si>
  <si>
    <t xml:space="preserve">Biologické centrum AV ČR, v.v.i. </t>
  </si>
  <si>
    <t>Horizon Europe</t>
  </si>
  <si>
    <t>31 partner organisations from Austria, Chile, Croatia, Denmark, France, Germany, Greece, Ireland, Norway, Poland, Portugal, Spain, Switzerland, Thailand and UK.</t>
  </si>
  <si>
    <t>ERRIN, University of Coppenhagen, Imperial College London, Nord University etc.</t>
  </si>
  <si>
    <t>POLARPROD- Předaplikační výzkum biotechnologického potenciálu polárních a chladnomilných mikrořas</t>
  </si>
  <si>
    <t xml:space="preserve">konsorciální projekt s mezinárodními institucemi, Botanický ústav AV ČR jako člen konsorcia, popř. jako leader. </t>
  </si>
  <si>
    <t>Horizon Europe- European Commission - HORIZON-CL6-2024-CircBio-01-10</t>
  </si>
  <si>
    <t>plánovaná submitace 22. 2. 2024, v rámci  evaluace u Horizon Europe je výhodou doložit, že tento plánovaný projekt je v souladu s rozvojem Jihočeského kraje v oblasti aplikovaného výzkumu. 
Uvedená částka je orientační; propočítaná na BÚ AVČR, celková částka je cca 4,5 mil. EURO.</t>
  </si>
  <si>
    <t>Španělsko, Island, Norsko, Polsko; VŠCHT Praha, JČU České Budějovice</t>
  </si>
  <si>
    <t xml:space="preserve">Botanický ústav AV ČR, v.v.i. </t>
  </si>
  <si>
    <t>Vysoká škola technická a ekonomická v Českých Budějovicích</t>
  </si>
  <si>
    <t>Zavedení parametrů dopadů výkonů především regionální hromadné dopravy na životní prostředí do procesu jejího plánování, sledování těchto dopadů a možnosti změn</t>
  </si>
  <si>
    <t>Jihočeský vědeckotechnický park</t>
  </si>
  <si>
    <t>CROSSBORDER STARTUP POINT</t>
  </si>
  <si>
    <t>Vytvoření společného systému přeshraničních nástrojů a sítí podpory startupů, tj. začínajících podnikatelů s potenciálem rychlého růstu, vysokou přidanou hodnotou a s produktem atraktivním pro zahraniční trhy. Prostřednictvím vzniklé sítě STARTUP POINTŮ dojde k propojení regionálních systémů podpory inovativního podnikání v JčK a OÖ za účelem společného vyhledávání podnikatelských nápadů a jejich odborného vedení k zavádění inovací a přeshraniční spolupráce do byznys plánů od samého počátku.</t>
  </si>
  <si>
    <t xml:space="preserve">JVTP, a.s. </t>
  </si>
  <si>
    <t>757 344 EUR</t>
  </si>
  <si>
    <t>Interreg AT-CZ, jiné veřejné zdroje</t>
  </si>
  <si>
    <t xml:space="preserve">Hlavním výstupem projektu je založení a provoz startup pointů včetně jejich metodiky se zaměřením na fungující spolupráci startupové komunity. Pilotně odzkoušená metodika bude přenesená do praktického fungování Startup Pointů a pomůže vytvořit jedinečný, dosud neexistující, společný česko-rakouský pracovní prostor pro startupy, kteří budou moci využít komplexních služeb a přeshraniční podpůrné a znalostní sítě a posouvat své podnikatelské nápady do úspěšné podnikatelské praxe. Metodika může být přenesena do jiných regionů. Bude představena dalším aktérům z programového území na závěrečné konferenci.
Projekt bude zaměřen na podnikatele se záměrem proniknout na mezinárodní trhy a v první fázi na sousední přeshraniční region. Jedná se o podnikatele, kteří hledají profesionální pracovní prostředí, v němž mohou rozšířit své kontakty, učit se od zkušených podnikatelů a optimalizovat své podnikatelské procesy a zintenzivnit / akcelerovat svoji podnikatelskou činnost díky nástrojům a službám podpory.
Projekt ve fázi schválení formálních náležitostí
</t>
  </si>
  <si>
    <t>JVTP, VŠTE, BIZ-UP, tech2b</t>
  </si>
  <si>
    <t>AI Catalyst for SMEs</t>
  </si>
  <si>
    <t xml:space="preserve">Projekt přispívá k SC1.1 tím, že spojuje potenciál výzkumu a inovací obou projektových zemí s cílem podpořit inovace prostřednictvím aplikací AI v malých a středních podnicích a podpořit přenos znalostí ze systémů AI do praxe. To se děje prostřednictvím online znalostní platformy, AI Readiness Radar, AI-SDT Labs, AI Training Module a také prostřednictvím přeshraničních síťových aktivit. Zastřešujícím cílem je zvýšení konkurenceschopnosti malých a středních podniků v obou zemích. </t>
  </si>
  <si>
    <t>FH OÖ Forschungs und Entwicklungs GmbH</t>
  </si>
  <si>
    <t>954 222 EUR</t>
  </si>
  <si>
    <t>Cílem projektu je vytvoření inovativního nástroje AI Readiness Radar (který vychází z evropského nástroje Societal Readiness Thinking Tool,)prostřednictvím kterého získají podniky přehled o svém současném stavu, o tom, jak jsou připraveny na využívání systémů AI a které předpoklady je ještě třeba splnit. Obzvláště jasně to ukazuje sdílením Good Cases. Další vývoj a testování vzdělávacího modulu AI pro manažery. 
Projekt poskytne společnostem ucelené znalosti o AI a jejím využití. Na online znalostní platformě, která je k dispozici nejen zúčastněným zemím, ale může být využívána i mimo programovou oblast po skončení projektu, bude AI Readiness Radar zpřístupňovat informace o Good Cases a znalosti o využití AI široké veřejnosti. Tímto způsobem existuje šance, že se využití AI podpoří nejen v zúčastněných regionech, ale i mimo ně. AI SDT Labs budou rozšířeny o aplikace, data a případy AI, aby s nimi účastníci mohli během AI Days experimentovat.
V průběhu přeshraničních AI Days si zástupci firem mohou v AI SDT Labs nejen vyzkoušet nejrůznější aplikace AI a uceleně se zamyslet nad jejich využitím pro vlastní firmu, ale také si vyměnit nápady s dalšími firmami z programové oblasti.
Vypracování doporučení pro politické činitele v Rakousku a České republice má zajistit, aby nástroje vyvinuté v rámci projektu a získané poznatky a zkušenosti byly zohledněny v budoucích strategiích AI a projednány na politické úrovni.
Inovativní, participativní přístup, kdy jsou podniky aktivně zapojeny do vývoje a testování výstupů projektu za podpory organizací na podporu podnikání, zvyšuje akceptaci těchto výstupů ze strany podniků.  Prostřednictvím vědeckých příspěvků partnerů projektu jsou vyvinutá inovativní opatření rovněž sdílena s evropskými vědci a jsou jim k dispozici pro posílení jejich regionů.</t>
  </si>
  <si>
    <t>JVTP, Fakulta managementu Vysoké školy ekonomické v Praze, Institut für Höhere Studien, Vysoká škola polytechnická Jihlava ,</t>
  </si>
  <si>
    <t>JihoSTART</t>
  </si>
  <si>
    <t>Záměrem předkládaného projektu Jihočeského vědeckotechnického parku, a.s. je poskytovat ucelený soubor poradenských a mentorských služeb začínajícím podnikatelům a start-upistům z Jihočeského kraje, případně z jiných krajů, pokud bude definovatelný dopad předmětu podnikání také do Jihočeského kraje.</t>
  </si>
  <si>
    <t>I. Výzva 1.4. NPO - Digitální ekonomika a společnost, inovativní start-upy a nové technologie Cíl Podpora podnikavosti, podnikání a inovativních firem</t>
  </si>
  <si>
    <t xml:space="preserve">Cílem projektu je připravit a poskytovat prostřednictvím týmu JVTP a navázaných spolupracujících poradců a mentorů  balíček zvýhodněných či bezplatných služeb spočívající v poradenství a mentoringu pro začínající podnikatele a start-upy Jihočeského kraje s inovativními podnikatelskými záměry.
Poradenské  a mentoringové služby budou poskytovány projektovými manažery JVTP a poradci registrovanými v databázi poradců JVTP, kteří splňují definované podmínky. Databáze spolupracujících expertních poradců byla vytvořena v rámci realizovaného projektu Služby JVTP – Podpora trendů podpořeného z OP PIK v letech 2021-2023. </t>
  </si>
  <si>
    <t>databáze mentorů: https://www.inovoucher.cz/potr/poradci.html</t>
  </si>
  <si>
    <t>Řízení a organizace udržitelné komunitní dopravy navazující na komunitní energetiku</t>
  </si>
  <si>
    <t>ENERKOM Růže</t>
  </si>
  <si>
    <t>Česká federace nábytkových bank a re-use center z.s.</t>
  </si>
  <si>
    <t>Projekt podpoří výzkumný záměr v předaplikační fázi s cílem prozkoumat biotechnologický potenciál polárních a jiných chladnomilných mikrořas, které produkují cenné metabolity při masové kultivaci. Přinese navázání a rozvoj spolupráce mezi výzkumnými týmy a aplikační sférou (včetně zahraničních subjektů) za účelem získání podnětů pro další rozvoj. Dále pak navázání spolupráce s podnikatelskými subjekty (aplikace výsledků do praxe). Výstup: "F" Výsledky s právní ochranou, "J"  Recenzovaný odborný článek
Za Botanický ústav AV ČR: Oddělení Centrum pro algologii</t>
  </si>
  <si>
    <t>VPP4CE - Virtual Power Plants for Central Europe</t>
  </si>
  <si>
    <t>Obecným cílem projektu VPP4CE je vyvinout, otestovat a zavést dlouhodobou podpůrnou infrastrukturu v šesti zemích střední Evropy, která vytvoří kapacity zúčastněných stran na trhu s OZE pro vývoj, implementaci a monitorování virtuálních elektráren a bateriových úložišť energie. Projekt VPP4CE přinese nástroje, technická řešení a smluvní modely odvozené z demonstračních pilotních akcí a politických nástrojů na podporu rychlejšího energetického přechodu ke klimaticky neutrální Evropě.</t>
  </si>
  <si>
    <t>Konsorcium 9 partnerů a 11 asociovaných partnerů</t>
  </si>
  <si>
    <t>1 813 328 EUR</t>
  </si>
  <si>
    <t>Interreg Central Europe</t>
  </si>
  <si>
    <t>2024</t>
  </si>
  <si>
    <t>2026</t>
  </si>
  <si>
    <t>projekt úspěšně podán</t>
  </si>
  <si>
    <t>REGEA, AgEnDa, LEASP, CPU, IPOPEMA, LCF, EARF, KZZ, VSTE</t>
  </si>
  <si>
    <t>Záměrem projektu je doplnit proces rozhodování o dopravní obslužnosti kraje a plánování dopravních výkonů na území kraje, případně i města či celé republiky, o environmentální parametry, které zohlední typ dopravy, resp. dopravního prostředku využitého k dopravní obsluze území. Cílem projektu je v horizontu roku 2025/26 začlenit tyto parametry jak do softwarového nástroje pro plánování regionální dopravy formou nového environmentálního modulu, tak do strategických dokumentů veřejné správy, zejména do plánu dopravní obsluhy území. To vše doplněné o možnosti porovnání přístupů jednotlivých krajů k plánování regionální dopravy na bázi speciální databáze a navazující mapy. Tím se vytvoří znalostní prostředí pro odpovědné rozhodování veřejné správy o udržitelné dopravě.</t>
  </si>
  <si>
    <t>Konsorcium 4 partnerů</t>
  </si>
  <si>
    <t>TAČR - 1VS Doprava 2030</t>
  </si>
  <si>
    <t>VŠTE, Dopravní podnik města České Budějovice, M-line a.s., ECO Trend s.r.o.</t>
  </si>
  <si>
    <t>Cílem projektu je za pomoci propojeného systému sestávajícího z hardwarových a softwarových prvků vytvořit podmínky, informační a technologické zázemí pro rozvoj komunitní bezemisní dopravy, především sdílené, na bázi optimálního využití energií z komunitní energetiky, která se stává zásadním fenoménem pro rozvoj a samostatnost obcí a mikroregionů. Jedná se o automatizovanou půjčovnu bezemisních vozidel, řízení jejich nabíjení z komunitní energetiky, rezervací a kontroly stavu. To vše včetně plánování potřeb a zdrojů, jejich efektivního využívání a maximálního sdílení informací nejen v rámci obcí, místních akčních skupin (MAS) či regionů, ale i v rámci celé republiky, kdy budou veřejně k dispozici databázové a mapové podklady o dostupnosti komunitní dopravy a jejích parametrech.</t>
  </si>
  <si>
    <t>Ekoport, Enerkom Růže, TERMS CZ</t>
  </si>
  <si>
    <t>Cirkulární audit domácností</t>
  </si>
  <si>
    <t>Záměrem projektu je podpořit oběhové hospodářství, prevenci vzniku odpadů, možnosti opětovného použití výrobků a omezování negativního vlivu na životní prostředí z úrovně občanů a jejich domácností. Cílem je vytvořit informační a motivační systém, který bude inspirovat občany (také na základě průzkumu mezi nimi) ke snaze o zvýšení cirkularity v domácnostech. Vytvořená aplikace umožní provést kompletní cirkulární audit domácnosti a specializovaná databáze nabídne řešení ke zlepšení stavu, s důrazem na prevenci vzniku odpadů a opětovné využití výrobků. Zároveň budou aplikace propojeny do systému, který vyvolá soutěživost a porovnávání zúčastněných, umožní obcím vstup do systému, hodnocení efektivity snižování produkce odpadů či analýzu sociologických dat a poskytne výsledky MŽP i obcím.</t>
  </si>
  <si>
    <t>Konsorcium 2 partnerů</t>
  </si>
  <si>
    <t>TAČR - Prostředí pro život 7</t>
  </si>
  <si>
    <t>Ekoport z.s., Česká federace nábytkových bank a re-use center z.s.</t>
  </si>
  <si>
    <t>Konsorcium 3 partnerů (účastník za Jčk: Regionální energetická komunita ENERKOM RŮŽE z.s.)</t>
  </si>
  <si>
    <t>Cílem je prostřednictvím preventivních a cílených nástrojů zlepšit žákům/ studentům a absolventům v území ITI České Budějovice motivaci při hledání zaměstnání, získání praxe a zaměstnání. Pro cílovo skupinu je připraven komplexní program JOB ACADEMY, který se skládá ze série poradenských, vzdělávacích, motivačních a doprovodných opatření. Zapojením do programu se zvýší cílové skupině dovednosti a kompetence, díky nimž získá uplatnění na trhu práce, čímž dojde ke snížení rizika rozšíření sociálně vyloučených lokalit na území ITI.</t>
  </si>
  <si>
    <t>Technologická platforma 3DAI - 3D tisku a inovativních technologií ve stavebnictví</t>
  </si>
  <si>
    <t>Cílem projektu je podpora aktivit a rozvoje existující inovační sítě a technologické oborové platformy žadatele 3dai. Projekt si klade za cíl zvýšení intenzity společných VaV aktivit v rámci existující a nadále se rozšiřující členské základny, kterou reprezentují subjekty výzkumné i podnikatelské sféry. Projekt usiluje o zvýšení povědomí o inovativních technologiích ve stavebnictví jako významné součásti české ekonomiky a potenciálu uplatnění výsledků VaVaI pro zlepšení konkurenceschopnosti a úrovně českého stavebnictví. TP 3DAI se zaměruje digitální a zelenou transformaci a zavádění pokročilých technologií v oboru stavebnictví, tyto změny směrují k rychlému a efektivnímu plánování a provádění staveb, snížení nároku na velké množství materiálu, těžké techniky, těžké lidské práce, zábory okolní půdy, nároky na přesuny hmot, zátěž životního prostředí a další. Posilování vzájemných vazeb na regionální, nadregionální i mezinárodní úrovni povede k dlouho očekávanému rozvoji tohoto odvětví, který bude založen na znalostech a inovacích a naplňování konceptu inteligentní specializace.</t>
  </si>
  <si>
    <t>OP TAK - výzva č. 1 Technologické platformy</t>
  </si>
  <si>
    <t>Realizace spočívá ve zřízení kontaktního pracoviště TP v Českých Budějovicích, sběru podnětů a požadavků ze strany firem, příprava akčního plánu TP a jeho implementace, poskytování poradenství a vzdělávacích a osvětových kurzů, publikační činnost, pořádání konference, seminářů, workshopů, účast na veletrzích, výstavách, konferencích seminářích, iniciace bilaterálních zahraničních kontaktů, výměna a zprostředkovávání odborných informací - webové stránky / internetový portál, apod.</t>
  </si>
  <si>
    <t>Členové 3DAI (předkladatele projektu): Stavební spořitelna České Spořitelny a.s., Master Builders Solutions CZ s.r.o., Scoolpt s.r.o., Vysoká škola technická a ekonomická v Českých Budějovicích, PREFA Aluiniumprodukte s.r.o., BAYAYA s.r.o., SECRET GARDEN s.r.o., České vysoké učení technické v Praze - fakulta stavební, fakulta architektury a Kloknerův ústav při ČVUT v Praze, Technická univerzita v Liberci s 5 faktultami a odbornými centry, PETMAT z.ú., Fakulta stavební Vysokého učení technického v Brně, Jihočeský vědeckotechnický park, a.s.</t>
  </si>
  <si>
    <t>Asociace 3D tisku a inovativních technologií ve stavebnictví (partner za Jčk: JVTP, a.s., Scoolpt s.r.o., Vysoká škola technická a ekonomická v Českých Budějovicích)</t>
  </si>
  <si>
    <t>Scoolpt s.r.o.</t>
  </si>
  <si>
    <t>Národní centrum kompetence pro průmyslový 3D tisk</t>
  </si>
  <si>
    <t>Hlavním cílem tohoto výzkumně-průmyslového projeku je zvýšit potenciál aditivních technologií pomocí efektivního a ekologického využití surovin či energií, vývoje materiálů se specifickými vlastnostmi a vzniku nových výrobků, návrhu vhodných technologií a využití digitalizace umožňující vysokou míru optimalizace. Cíle bude dosaženo realizací dílčích projektů, do nichž bude zapojeno nejméně 26 partnerů a jejichž výsledkem bude minimálně 80 výsledků aplikovaného výzkumu s vysokým realizačním potenciálem. Vedlejším cílem je vytvoření platformy využívající multiplikační efekt mezioborového propojení výzkumných organizací a průmyslových lídrů se sdíleným know-how, která napomůže dlouhodobému a udržitelnému rozvoji aditivních technologií v České republice a zvýší tak její konkurenceschopnost.</t>
  </si>
  <si>
    <t>Technická univerzita v Liberci / Scoolpt s.r.o.</t>
  </si>
  <si>
    <t>TAČR - 2. veřejná soutěž Programu na podporu aplikovaného výzkumu, experimentálního vývoje a inovací Národní centra kompetence</t>
  </si>
  <si>
    <t>Regionální partner projektu je iniciátorem a vedoucím partnerem 2 dílčích projektů zaměřených na stavební 3D tisk bezcementových směsí a 3D tisk lokální zeminy. Developer aktivně pomáhal jak s přípravou a základní koordinací komplexního projektu, tak s iniciací a přípravou dílčích projektů.</t>
  </si>
  <si>
    <t>Technická univerzita v Liberci, ŠKODA AUTO a.s., Entry Engineering s.r.o., Prusa Polymers a.s., Narran s.r.o., Červenka Consulting s.r.o., ŠKODA AUTO VYSOKÁ ŠKOLA o.p.s., Vysoké učení technické v Brně, Siemens, s.r.o., Vysoká škola chemicko-technologická v Praze, České vysoké učení technické v Praze, ORLEN UniCRE a.s., Krajská nemocnice Liberec, a.s., Dřevoplast Ludvík s.r.o., Azu design s.r.o., Clean - air s.r.o., Brainhot Technologies, s.r.o., ARIES, a.s., Meretech s.r.o., ProSpon, spol. s r.o., GZR plast s.r.o., Electroforming s.r.o., TriLAB Group s.r.o., Prusa Development a.s., IQS nano s.r.o.</t>
  </si>
  <si>
    <t>České Budějovice – Evropské hlavní město kultury 2028 z.ú.</t>
  </si>
  <si>
    <t>České Budějovice - Evropské hlavní město kultury 2028</t>
  </si>
  <si>
    <t>Cílem aktivit Budějovice 2028 je město s vysokou kulturní prestiží a kvalitou života, která bude pozitivním přínosem pro další rozvoj města, jež se stane vyhledávanou kulturní destinací. Koncept (PERMA)kultura umožní multi-oborový dialog a kultura bude nástrojem rozvoje, vzdělávání a posilování lokální identity nejen města, ale celého regionu (kraje). České Budějovice – Evropské hlavní město kultury 2028 z.ú. pomůže zajistit udržitelnou kultury nejen po stránce sociální a enviromentální, ale i ekonomické, a to ve spolupráci s Evropskou a mezinárodní kulturní sférou.</t>
  </si>
  <si>
    <t>podrobně uvedeno v bidbook: https://www.budejovice2028.eu/files/cb28-bidbook-cz-el2.pdf, strana 80</t>
  </si>
  <si>
    <t>Zdroje financování: EU, vláda, město, kraj s využitím programů Národní plán obnovy a IROP</t>
  </si>
  <si>
    <t>Rozsáhlý strategický projekt bude naplňován prostřednictvím dílčích projektů, které jsou blíže rozepsány v základním dokumentu - Bid booku. Nejdůležitějším ukazatelem těchto projektů je zajištění dlouhodobého dopadu ČB EHMK 2028 na českobudějovickou kulturní scénu Dlouhodobý efekt projektu ale není zvažován pouze z úhlu kulturního přínosu, ale z pohledu společenského, socio-ekonomického, vzdělávacího a enviromentálního. Těmto cílům odpovídají dílčí opatření Permaskilling (rozvoj kapacit a dovedností postavený na 14 modulech zaměřených na zvyšování kvalifikace, rekvalifikace a permanentní učení), Spolutvorba (podpora mezioborové spolupráce), Ars Biologica (mezisektorová
a mezinárodní platforma připravovaná ve spolupráci Ars Electronica v Linzi propojující umění, design, technologie a vědu, která nám pomůže pochopit a najít řešení nejnaléhavějších otázek souvisejících s životním prostředím).</t>
  </si>
  <si>
    <t>Významní partneři v oblasti transferu technologií, znalostí a inovací obecně: Město České Budějovice, Jihočeský kraj, Jihočeský vědeckotechnický park, RERA, Biologické centrum AV ČR, Bosch, Jihočeská univerzita, Vysoká škola technická a ekonomická v Českých Budějovicích a další.</t>
  </si>
  <si>
    <t>Projekt Bio2AgroFood reaguje na výzvy komerčního sektoru, které byly pečlivě vyhodnoceny v přípravné fázi projektu. 
Technologické výzvy ze strany regionálních společností jsou následující:
- Zlepšit kvalitu potravin od regionálních výrobců vegetariánských potravin pomocí alternativních zdrojů omega-3 mastných kyselin.
- Zlepšit zdraví hospodářských zvířat podporou funkce střev - omezení zánětu, zlepšení funkce střevní bariéry, zlepšení střevního mikrobiomu. Navrhnout technologická řešení pro funkční krmiva.
- Zlepšit rostlinnou produkci regionálně významných plodin (např. máku) pomocí biostimulantů a biopesticidů.
Očekávané inovace:
 - Vzniknou nová pilotní řešení a technologie využívající biotechnologie ve výše uvedených oblastech. Zvýšení konkurenceschopnosti malých a středních podniků v oblasti výroby funkčních potravin, krmiv a plodin. 
- Partneři projektu budou schopni rychleji a pohotověji reagovat na potřeby MSP s využitím svého společného know-how v těchto oblastech. Přestože se bude jednat o výzkum a vývoj orientovaný na průmysl, stále půjde o kvalitní výzkum, který zvýší prestiž regionu ve výzkumných kruzích a povede k většímu zapojení partnerů z regionu do evropských projektů výzkumu a vývoje.</t>
  </si>
  <si>
    <t>Stav projektu</t>
  </si>
  <si>
    <t>ÚVGZ AV ČR v.v.i. - Ústav výzkumu globální změny AV ČR (Czechglobe)</t>
  </si>
  <si>
    <t>ÚVGZ AV ČR v.v.i. - Ústav výzkumu globální změny AV ČR (Czechglobe) - Oddělení analýz ekosystémových funkcí krajiny</t>
  </si>
  <si>
    <t>ESAI - Pokročilá analýza pro zlepšení krajiny pro život</t>
  </si>
  <si>
    <t>Projekt navazuje na výstupy aktivity Twinning realizované v rámci projektu Smart akcelerátor 2 v Jčk (přenos know-how vyvinutého v Itálii a jeho aplikace v prostředí Jčk).
Cílem projektu je aplikace pokročilé analýzy krajiny v obcích Jihočeského kraje, která pomůže 1) Identifikovat riziková místa v krajině (lesní monokultury, velké hony ohrožené erozí atd.), 2) Pochopit příčiny a povahu těchto rizik (kombinaci typu půdy, klimatu a hospodaření atd.) a 3) Navrhovat účinná řešení pro zvýšení funkčnosti a stability krajiny (tvorba mezí, zasakovacích pásů, revitalizace toků atd.). Využitelnost metody je zejména v následujících oblastech:
• Územní plánování: Podpora při tvorbě Územního plánu
• Adaptační strategie: Pomoc s hodnocením adaptačních opatření
• Revitalizační opatření: Efektivní plánování obnovy krajiny
• Hodnocení alternativ zásahů do území: Podklady pro EIA proces</t>
  </si>
  <si>
    <t xml:space="preserve"> - </t>
  </si>
  <si>
    <t>zatím nelze specifikovat (bude dáno konkrétními požadavky obcí)</t>
  </si>
  <si>
    <t>Financování 2. a 3. úrovně by mělo být zajištěno z prostředků dotačních programů ministerstev, krajských úřadů či projektů grantových agentur. 1. fáze je k dispozici již nyní zdarma</t>
  </si>
  <si>
    <t>Jedná se o službu (podpůrné schéma), které bude CzechGlobe nabízet jihočeským obcím zdarma, a to ve 3 fázích:
1) Rámcové hodnocení rizik pomocí ESAI indexu a zjištění základního okruhu příčin. Tato část je volně dostupná a připravená k užívání na: http://www.imalbes.cz/vysledek.php. 
2) Podrobná analýza krajiny - identifikace konkrétních ohrožených míst v podrobném měřítku (1 : 10 000) včetně hodnocení 16ti detailních parametrů příčin degradace území.
3) Návrhy řešení - opatření pro zlepšení funkčnosti a stability krajiny. Přímo v mapě se zobrazí nabídka typů opatření, které budou na dané ploše nejvíce efektivní.
Financování 2. a 3. úrovně by mělo být zajištěno z prostředků dotačních programů ministerstev, krajských úřadů či projektů grantových agentur.</t>
  </si>
  <si>
    <t>Vybraná města a obce Jihočeského kraje, Jihočeský kraj, Jihočeský vědeckotechnický park, ad.</t>
  </si>
  <si>
    <t>Mikrobiologický ústav AV ČR, v. v. i. - Centrum Algatech</t>
  </si>
  <si>
    <t>PHOTOMACHINES-Reorganizace fotosyntetických buněk za účelem vysoké produkce terapeutických peptidů</t>
  </si>
  <si>
    <t>Cílem projektu je konstrukce a vývoj koncepčně nového typu fotosyntetických produkčních buněk (photomachines), dosahující vysoké produktivity.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</si>
</sst>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43" formatCode="_-* #,##0.00\ _K_č_-;\-* #,##0.00\ _K_č_-;_-* &quot;-&quot;??\ _K_č_-;_-@_-"/>
    <numFmt numFmtId="164" formatCode="#,##0\ [$€-1];[Red]\-#,##0\ [$€-1]"/>
  </numFmts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0" fontId="1" fillId="0" borderId="1" xfId="1" applyBorder="1" applyAlignment="1">
      <alignment vertical="top" wrapText="1"/>
    </xf>
    <xf numFmtId="4" fontId="1" fillId="0" borderId="1" xfId="1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3" fontId="0" fillId="0" borderId="1" xfId="2" applyFont="1" applyBorder="1" applyAlignment="1">
      <alignment vertical="top"/>
    </xf>
    <xf numFmtId="43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17" fontId="6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6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" fontId="0" fillId="4" borderId="1" xfId="0" applyNumberForma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7" fontId="0" fillId="0" borderId="1" xfId="0" applyNumberForma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tabSelected="1" topLeftCell="A10" zoomScale="70" zoomScaleNormal="70" workbookViewId="0">
      <selection activeCell="B24" sqref="B24"/>
    </sheetView>
  </sheetViews>
  <sheetFormatPr defaultRowHeight="14.4" x14ac:dyDescent="0.3"/>
  <cols>
    <col min="1" max="1" width="4.5546875" bestFit="1" customWidth="1"/>
    <col min="2" max="2" width="25.77734375" customWidth="1"/>
    <col min="3" max="3" width="85.6640625" customWidth="1"/>
    <col min="4" max="4" width="24.109375" customWidth="1"/>
    <col min="5" max="5" width="21.33203125" customWidth="1"/>
    <col min="6" max="6" width="18.33203125" customWidth="1"/>
    <col min="7" max="7" width="23.5546875" customWidth="1"/>
    <col min="8" max="8" width="27.88671875" customWidth="1"/>
    <col min="9" max="10" width="11.33203125" bestFit="1" customWidth="1"/>
    <col min="11" max="11" width="106.44140625" customWidth="1"/>
    <col min="12" max="12" width="58.77734375" customWidth="1"/>
  </cols>
  <sheetData>
    <row r="1" spans="1:12" s="5" customFormat="1" ht="43.2" x14ac:dyDescent="0.3">
      <c r="A1" s="7" t="s">
        <v>0</v>
      </c>
      <c r="B1" s="7" t="s">
        <v>1</v>
      </c>
      <c r="C1" s="7" t="s">
        <v>2</v>
      </c>
      <c r="D1" s="7" t="s">
        <v>186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 s="5" customFormat="1" ht="25.8" x14ac:dyDescent="0.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15.2" x14ac:dyDescent="0.3">
      <c r="A3" s="6"/>
      <c r="B3" s="6" t="s">
        <v>12</v>
      </c>
      <c r="C3" s="6" t="s">
        <v>13</v>
      </c>
      <c r="D3" s="6" t="s">
        <v>14</v>
      </c>
      <c r="E3" s="6" t="s">
        <v>15</v>
      </c>
      <c r="F3" s="8" t="s">
        <v>16</v>
      </c>
      <c r="G3" s="6"/>
      <c r="H3" s="6" t="s">
        <v>17</v>
      </c>
      <c r="I3" s="9">
        <v>45017</v>
      </c>
      <c r="J3" s="9">
        <v>46203</v>
      </c>
      <c r="K3" s="6"/>
      <c r="L3" s="6"/>
    </row>
    <row r="4" spans="1:12" ht="86.4" x14ac:dyDescent="0.3">
      <c r="A4" s="6"/>
      <c r="B4" s="6" t="s">
        <v>18</v>
      </c>
      <c r="C4" s="6" t="s">
        <v>19</v>
      </c>
      <c r="D4" s="6" t="s">
        <v>20</v>
      </c>
      <c r="E4" s="6" t="s">
        <v>15</v>
      </c>
      <c r="F4" s="8" t="s">
        <v>21</v>
      </c>
      <c r="G4" s="6"/>
      <c r="H4" s="6" t="s">
        <v>22</v>
      </c>
      <c r="I4" s="9">
        <v>45292</v>
      </c>
      <c r="J4" s="6"/>
      <c r="K4" s="6"/>
      <c r="L4" s="6"/>
    </row>
    <row r="5" spans="1:12" s="5" customFormat="1" ht="25.8" x14ac:dyDescent="0.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273" customHeight="1" x14ac:dyDescent="0.3">
      <c r="A6" s="15"/>
      <c r="B6" s="16" t="s">
        <v>40</v>
      </c>
      <c r="C6" s="17" t="s">
        <v>185</v>
      </c>
      <c r="D6" s="10" t="s">
        <v>72</v>
      </c>
      <c r="E6" s="6" t="s">
        <v>41</v>
      </c>
      <c r="F6" s="18">
        <f>900000*24.5</f>
        <v>22050000</v>
      </c>
      <c r="G6" s="19">
        <f>F6*0.85</f>
        <v>18742500</v>
      </c>
      <c r="H6" s="20" t="s">
        <v>42</v>
      </c>
      <c r="I6" s="21">
        <v>45444</v>
      </c>
      <c r="J6" s="21">
        <v>46539</v>
      </c>
      <c r="K6" s="15"/>
      <c r="L6" s="15"/>
    </row>
    <row r="7" spans="1:12" ht="72" x14ac:dyDescent="0.3">
      <c r="A7" s="15"/>
      <c r="B7" s="6" t="s">
        <v>197</v>
      </c>
      <c r="C7" s="17" t="s">
        <v>198</v>
      </c>
      <c r="D7" s="10" t="s">
        <v>14</v>
      </c>
      <c r="E7" s="6" t="s">
        <v>41</v>
      </c>
      <c r="F7" s="18">
        <v>390000000</v>
      </c>
      <c r="G7" s="19">
        <v>19500000</v>
      </c>
      <c r="H7" s="20" t="s">
        <v>46</v>
      </c>
      <c r="I7" s="21">
        <v>45292</v>
      </c>
      <c r="J7" s="21"/>
      <c r="K7" s="15"/>
      <c r="L7" s="15"/>
    </row>
    <row r="8" spans="1:12" s="5" customFormat="1" ht="25.8" x14ac:dyDescent="0.5">
      <c r="A8" s="46" t="s">
        <v>108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s="28" customFormat="1" ht="100.8" x14ac:dyDescent="0.3">
      <c r="A9" s="24"/>
      <c r="B9" s="6" t="s">
        <v>105</v>
      </c>
      <c r="C9" s="6" t="s">
        <v>106</v>
      </c>
      <c r="D9" s="6" t="s">
        <v>107</v>
      </c>
      <c r="E9" s="6" t="s">
        <v>108</v>
      </c>
      <c r="F9" s="26">
        <v>117000000</v>
      </c>
      <c r="G9" s="26">
        <v>117000000</v>
      </c>
      <c r="H9" s="6" t="s">
        <v>109</v>
      </c>
      <c r="I9" s="9">
        <v>44866</v>
      </c>
      <c r="J9" s="9">
        <v>46478</v>
      </c>
      <c r="K9" s="6" t="s">
        <v>110</v>
      </c>
      <c r="L9" s="6" t="s">
        <v>111</v>
      </c>
    </row>
    <row r="10" spans="1:12" s="5" customFormat="1" ht="25.8" x14ac:dyDescent="0.5">
      <c r="A10" s="46" t="s">
        <v>117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150.75" customHeight="1" x14ac:dyDescent="0.3">
      <c r="A11" s="6"/>
      <c r="B11" s="20" t="s">
        <v>112</v>
      </c>
      <c r="C11" s="20" t="s">
        <v>142</v>
      </c>
      <c r="D11" s="6" t="s">
        <v>14</v>
      </c>
      <c r="E11" s="6" t="s">
        <v>113</v>
      </c>
      <c r="F11" s="8">
        <f>4500000*24/6</f>
        <v>18000000</v>
      </c>
      <c r="G11" s="8">
        <f>F11</f>
        <v>18000000</v>
      </c>
      <c r="H11" s="17" t="s">
        <v>114</v>
      </c>
      <c r="I11" s="20">
        <v>2025</v>
      </c>
      <c r="J11" s="20">
        <v>2029</v>
      </c>
      <c r="K11" s="17" t="s">
        <v>115</v>
      </c>
      <c r="L11" s="6" t="s">
        <v>116</v>
      </c>
    </row>
    <row r="12" spans="1:12" s="5" customFormat="1" ht="25.8" x14ac:dyDescent="0.5">
      <c r="A12" s="46" t="s">
        <v>118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2" s="28" customFormat="1" ht="72" x14ac:dyDescent="0.3">
      <c r="A13" s="24"/>
      <c r="B13" s="36" t="s">
        <v>143</v>
      </c>
      <c r="C13" s="37" t="s">
        <v>144</v>
      </c>
      <c r="D13" s="10" t="s">
        <v>72</v>
      </c>
      <c r="E13" s="36" t="s">
        <v>145</v>
      </c>
      <c r="F13" s="38" t="s">
        <v>146</v>
      </c>
      <c r="G13" s="39"/>
      <c r="H13" s="40" t="s">
        <v>147</v>
      </c>
      <c r="I13" s="41" t="s">
        <v>148</v>
      </c>
      <c r="J13" s="41" t="s">
        <v>149</v>
      </c>
      <c r="K13" s="40" t="s">
        <v>150</v>
      </c>
      <c r="L13" s="40" t="s">
        <v>151</v>
      </c>
    </row>
    <row r="14" spans="1:12" s="28" customFormat="1" ht="129.6" x14ac:dyDescent="0.3">
      <c r="A14" s="24"/>
      <c r="B14" s="36" t="s">
        <v>119</v>
      </c>
      <c r="C14" s="37" t="s">
        <v>152</v>
      </c>
      <c r="D14" s="10" t="s">
        <v>72</v>
      </c>
      <c r="E14" s="36" t="s">
        <v>153</v>
      </c>
      <c r="F14" s="39">
        <v>12702000</v>
      </c>
      <c r="G14" s="39"/>
      <c r="H14" s="40" t="s">
        <v>154</v>
      </c>
      <c r="I14" s="41" t="s">
        <v>148</v>
      </c>
      <c r="J14" s="41" t="s">
        <v>149</v>
      </c>
      <c r="K14" s="40" t="s">
        <v>150</v>
      </c>
      <c r="L14" s="36" t="s">
        <v>155</v>
      </c>
    </row>
    <row r="15" spans="1:12" s="5" customFormat="1" ht="25.8" x14ac:dyDescent="0.5">
      <c r="A15" s="46" t="s">
        <v>73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s="28" customFormat="1" ht="43.2" x14ac:dyDescent="0.3">
      <c r="A16" s="24"/>
      <c r="B16" s="20" t="s">
        <v>74</v>
      </c>
      <c r="C16" s="25" t="s">
        <v>75</v>
      </c>
      <c r="D16" s="10" t="s">
        <v>72</v>
      </c>
      <c r="E16" s="20" t="s">
        <v>73</v>
      </c>
      <c r="F16" s="26">
        <v>50000000</v>
      </c>
      <c r="G16" s="26">
        <f t="shared" ref="G16:G17" si="0">F16*0.95</f>
        <v>47500000</v>
      </c>
      <c r="H16" s="24" t="s">
        <v>46</v>
      </c>
      <c r="I16" s="27" t="s">
        <v>76</v>
      </c>
      <c r="J16" s="27" t="s">
        <v>77</v>
      </c>
      <c r="K16" s="24" t="s">
        <v>78</v>
      </c>
      <c r="L16" s="24"/>
    </row>
    <row r="17" spans="1:12" s="28" customFormat="1" ht="28.8" x14ac:dyDescent="0.3">
      <c r="A17" s="24"/>
      <c r="B17" s="20" t="s">
        <v>79</v>
      </c>
      <c r="C17" s="25" t="s">
        <v>80</v>
      </c>
      <c r="D17" s="10" t="s">
        <v>72</v>
      </c>
      <c r="E17" s="20" t="s">
        <v>73</v>
      </c>
      <c r="F17" s="26">
        <v>340000000</v>
      </c>
      <c r="G17" s="26">
        <f t="shared" si="0"/>
        <v>323000000</v>
      </c>
      <c r="H17" s="24" t="s">
        <v>46</v>
      </c>
      <c r="I17" s="27" t="s">
        <v>76</v>
      </c>
      <c r="J17" s="27" t="s">
        <v>77</v>
      </c>
      <c r="K17" s="24" t="s">
        <v>78</v>
      </c>
      <c r="L17" s="24"/>
    </row>
    <row r="18" spans="1:12" s="28" customFormat="1" ht="28.8" x14ac:dyDescent="0.3">
      <c r="A18" s="24"/>
      <c r="B18" s="20" t="s">
        <v>81</v>
      </c>
      <c r="C18" s="29" t="s">
        <v>82</v>
      </c>
      <c r="D18" s="10" t="s">
        <v>72</v>
      </c>
      <c r="E18" s="20" t="s">
        <v>73</v>
      </c>
      <c r="F18" s="26">
        <v>100000000</v>
      </c>
      <c r="G18" s="26">
        <f>F18*0.95</f>
        <v>95000000</v>
      </c>
      <c r="H18" s="24" t="s">
        <v>46</v>
      </c>
      <c r="I18" s="27" t="s">
        <v>76</v>
      </c>
      <c r="J18" s="27" t="s">
        <v>77</v>
      </c>
      <c r="K18" s="24" t="s">
        <v>78</v>
      </c>
      <c r="L18" s="24"/>
    </row>
    <row r="19" spans="1:12" s="28" customFormat="1" ht="28.8" x14ac:dyDescent="0.3">
      <c r="A19" s="24"/>
      <c r="B19" s="20" t="s">
        <v>83</v>
      </c>
      <c r="C19" s="29" t="s">
        <v>82</v>
      </c>
      <c r="D19" s="10" t="s">
        <v>72</v>
      </c>
      <c r="E19" s="20" t="s">
        <v>73</v>
      </c>
      <c r="F19" s="26">
        <v>100000000</v>
      </c>
      <c r="G19" s="26">
        <f>F19*0.95</f>
        <v>95000000</v>
      </c>
      <c r="H19" s="24" t="s">
        <v>46</v>
      </c>
      <c r="I19" s="27" t="s">
        <v>76</v>
      </c>
      <c r="J19" s="27" t="s">
        <v>77</v>
      </c>
      <c r="K19" s="24" t="s">
        <v>78</v>
      </c>
      <c r="L19" s="24"/>
    </row>
    <row r="20" spans="1:12" s="28" customFormat="1" ht="43.2" x14ac:dyDescent="0.3">
      <c r="A20" s="24"/>
      <c r="B20" s="20" t="s">
        <v>84</v>
      </c>
      <c r="C20" s="25" t="s">
        <v>85</v>
      </c>
      <c r="D20" s="10" t="s">
        <v>72</v>
      </c>
      <c r="E20" s="20" t="s">
        <v>73</v>
      </c>
      <c r="F20" s="26">
        <v>35000000</v>
      </c>
      <c r="G20" s="26">
        <v>35000000</v>
      </c>
      <c r="H20" s="24" t="s">
        <v>86</v>
      </c>
      <c r="I20" s="27" t="s">
        <v>87</v>
      </c>
      <c r="J20" s="27" t="s">
        <v>88</v>
      </c>
      <c r="K20" s="24" t="s">
        <v>78</v>
      </c>
      <c r="L20" s="24"/>
    </row>
    <row r="21" spans="1:12" s="28" customFormat="1" ht="28.8" x14ac:dyDescent="0.3">
      <c r="A21" s="24"/>
      <c r="B21" s="20" t="s">
        <v>89</v>
      </c>
      <c r="C21" s="29" t="s">
        <v>90</v>
      </c>
      <c r="D21" s="10" t="s">
        <v>72</v>
      </c>
      <c r="E21" s="20" t="s">
        <v>73</v>
      </c>
      <c r="F21" s="26">
        <v>100000000</v>
      </c>
      <c r="G21" s="26">
        <f>F21*0.95</f>
        <v>95000000</v>
      </c>
      <c r="H21" s="24" t="s">
        <v>91</v>
      </c>
      <c r="I21" s="27" t="s">
        <v>92</v>
      </c>
      <c r="J21" s="27" t="s">
        <v>93</v>
      </c>
      <c r="K21" s="24" t="s">
        <v>94</v>
      </c>
      <c r="L21" s="24"/>
    </row>
    <row r="22" spans="1:12" s="28" customFormat="1" ht="28.8" x14ac:dyDescent="0.3">
      <c r="A22" s="24"/>
      <c r="B22" s="20" t="s">
        <v>95</v>
      </c>
      <c r="C22" s="29" t="s">
        <v>90</v>
      </c>
      <c r="D22" s="10" t="s">
        <v>72</v>
      </c>
      <c r="E22" s="20" t="s">
        <v>73</v>
      </c>
      <c r="F22" s="26">
        <v>100000000</v>
      </c>
      <c r="G22" s="26">
        <f t="shared" ref="G22:G24" si="1">F22*0.95</f>
        <v>95000000</v>
      </c>
      <c r="H22" s="24" t="s">
        <v>91</v>
      </c>
      <c r="I22" s="27" t="s">
        <v>92</v>
      </c>
      <c r="J22" s="27" t="s">
        <v>93</v>
      </c>
      <c r="K22" s="24" t="s">
        <v>94</v>
      </c>
      <c r="L22" s="24"/>
    </row>
    <row r="23" spans="1:12" s="28" customFormat="1" ht="72" x14ac:dyDescent="0.3">
      <c r="A23" s="24"/>
      <c r="B23" s="20" t="s">
        <v>96</v>
      </c>
      <c r="C23" s="25" t="s">
        <v>97</v>
      </c>
      <c r="D23" s="10" t="s">
        <v>72</v>
      </c>
      <c r="E23" s="20" t="s">
        <v>73</v>
      </c>
      <c r="F23" s="26">
        <v>100000000</v>
      </c>
      <c r="G23" s="26">
        <f t="shared" si="1"/>
        <v>95000000</v>
      </c>
      <c r="H23" s="24" t="s">
        <v>46</v>
      </c>
      <c r="I23" s="27" t="s">
        <v>76</v>
      </c>
      <c r="J23" s="27" t="s">
        <v>77</v>
      </c>
      <c r="K23" s="24" t="s">
        <v>78</v>
      </c>
      <c r="L23" s="24"/>
    </row>
    <row r="24" spans="1:12" s="28" customFormat="1" ht="57.6" x14ac:dyDescent="0.3">
      <c r="A24" s="24"/>
      <c r="B24" s="20" t="s">
        <v>98</v>
      </c>
      <c r="C24" s="25" t="s">
        <v>99</v>
      </c>
      <c r="D24" s="10" t="s">
        <v>72</v>
      </c>
      <c r="E24" s="20" t="s">
        <v>73</v>
      </c>
      <c r="F24" s="26">
        <v>100000000</v>
      </c>
      <c r="G24" s="26">
        <f t="shared" si="1"/>
        <v>95000000</v>
      </c>
      <c r="H24" s="24" t="s">
        <v>46</v>
      </c>
      <c r="I24" s="27" t="s">
        <v>76</v>
      </c>
      <c r="J24" s="27" t="s">
        <v>77</v>
      </c>
      <c r="K24" s="24" t="s">
        <v>78</v>
      </c>
      <c r="L24" s="24"/>
    </row>
    <row r="25" spans="1:12" s="28" customFormat="1" ht="43.2" x14ac:dyDescent="0.3">
      <c r="B25" s="20" t="s">
        <v>100</v>
      </c>
      <c r="C25" s="20" t="s">
        <v>101</v>
      </c>
      <c r="D25" s="10" t="s">
        <v>72</v>
      </c>
      <c r="E25" s="20" t="s">
        <v>73</v>
      </c>
      <c r="F25" s="26">
        <v>30000000</v>
      </c>
      <c r="G25" s="26">
        <f>F25*0.9</f>
        <v>27000000</v>
      </c>
      <c r="H25" s="24" t="s">
        <v>102</v>
      </c>
      <c r="I25" s="27">
        <v>2025</v>
      </c>
      <c r="J25" s="27">
        <v>2027</v>
      </c>
      <c r="K25" s="24" t="s">
        <v>103</v>
      </c>
      <c r="L25" s="24" t="s">
        <v>104</v>
      </c>
    </row>
    <row r="26" spans="1:12" s="5" customFormat="1" ht="25.8" x14ac:dyDescent="0.5">
      <c r="A26" s="46" t="s">
        <v>120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52.25" customHeight="1" x14ac:dyDescent="0.3">
      <c r="A27" s="6"/>
      <c r="B27" s="20" t="s">
        <v>121</v>
      </c>
      <c r="C27" s="20" t="s">
        <v>122</v>
      </c>
      <c r="D27" s="10" t="s">
        <v>72</v>
      </c>
      <c r="E27" s="17" t="s">
        <v>123</v>
      </c>
      <c r="F27" s="31" t="s">
        <v>124</v>
      </c>
      <c r="G27" s="8" t="str">
        <f>F27</f>
        <v>757 344 EUR</v>
      </c>
      <c r="H27" s="17" t="s">
        <v>125</v>
      </c>
      <c r="I27" s="32">
        <v>45383</v>
      </c>
      <c r="J27" s="32">
        <v>46447</v>
      </c>
      <c r="K27" s="17" t="s">
        <v>126</v>
      </c>
      <c r="L27" s="17" t="s">
        <v>127</v>
      </c>
    </row>
    <row r="28" spans="1:12" ht="249.75" customHeight="1" x14ac:dyDescent="0.3">
      <c r="A28" s="17"/>
      <c r="B28" s="6" t="s">
        <v>128</v>
      </c>
      <c r="C28" s="20" t="s">
        <v>129</v>
      </c>
      <c r="D28" s="10" t="s">
        <v>72</v>
      </c>
      <c r="E28" s="17" t="s">
        <v>130</v>
      </c>
      <c r="F28" s="17" t="s">
        <v>131</v>
      </c>
      <c r="G28" s="17" t="s">
        <v>131</v>
      </c>
      <c r="H28" s="17" t="s">
        <v>125</v>
      </c>
      <c r="I28" s="33">
        <v>45323</v>
      </c>
      <c r="J28" s="32">
        <v>46388</v>
      </c>
      <c r="K28" s="32" t="s">
        <v>132</v>
      </c>
      <c r="L28" s="17" t="s">
        <v>133</v>
      </c>
    </row>
    <row r="29" spans="1:12" ht="96" customHeight="1" x14ac:dyDescent="0.3">
      <c r="A29" s="17"/>
      <c r="B29" s="17" t="s">
        <v>134</v>
      </c>
      <c r="C29" s="20" t="s">
        <v>135</v>
      </c>
      <c r="D29" s="10" t="s">
        <v>72</v>
      </c>
      <c r="E29" s="17" t="s">
        <v>123</v>
      </c>
      <c r="F29" s="34">
        <v>2672000</v>
      </c>
      <c r="G29" s="34">
        <v>2672000</v>
      </c>
      <c r="H29" s="17" t="s">
        <v>136</v>
      </c>
      <c r="I29" s="33">
        <v>45292</v>
      </c>
      <c r="J29" s="32">
        <v>45627</v>
      </c>
      <c r="K29" s="35" t="s">
        <v>137</v>
      </c>
      <c r="L29" s="17" t="s">
        <v>138</v>
      </c>
    </row>
    <row r="30" spans="1:12" ht="153" customHeight="1" x14ac:dyDescent="0.3">
      <c r="A30" s="6"/>
      <c r="B30" s="43" t="s">
        <v>165</v>
      </c>
      <c r="C30" s="43" t="s">
        <v>166</v>
      </c>
      <c r="D30" s="10" t="s">
        <v>72</v>
      </c>
      <c r="E30" s="43" t="s">
        <v>170</v>
      </c>
      <c r="F30" s="34">
        <v>6592008.1600000001</v>
      </c>
      <c r="G30" s="34">
        <v>4944006.12</v>
      </c>
      <c r="H30" s="43" t="s">
        <v>167</v>
      </c>
      <c r="I30" s="44">
        <v>45292</v>
      </c>
      <c r="J30" s="44">
        <v>46174</v>
      </c>
      <c r="K30" s="43" t="s">
        <v>168</v>
      </c>
      <c r="L30" s="43" t="s">
        <v>169</v>
      </c>
    </row>
    <row r="31" spans="1:12" s="5" customFormat="1" ht="25.8" x14ac:dyDescent="0.5">
      <c r="A31" s="46" t="s">
        <v>43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</row>
    <row r="32" spans="1:12" ht="100.8" x14ac:dyDescent="0.3">
      <c r="A32" s="6"/>
      <c r="B32" s="17" t="s">
        <v>44</v>
      </c>
      <c r="C32" s="22" t="s">
        <v>45</v>
      </c>
      <c r="D32" s="10" t="s">
        <v>72</v>
      </c>
      <c r="E32" s="17" t="s">
        <v>43</v>
      </c>
      <c r="F32" s="26">
        <v>30000000</v>
      </c>
      <c r="G32" s="26">
        <f>0.9*F32</f>
        <v>27000000</v>
      </c>
      <c r="H32" s="17" t="s">
        <v>46</v>
      </c>
      <c r="I32" s="9">
        <v>45658</v>
      </c>
      <c r="J32" s="9">
        <v>46934</v>
      </c>
      <c r="K32" s="17" t="s">
        <v>47</v>
      </c>
      <c r="L32" s="17" t="s">
        <v>26</v>
      </c>
    </row>
    <row r="33" spans="1:12" ht="57.6" x14ac:dyDescent="0.3">
      <c r="A33" s="6"/>
      <c r="B33" s="23" t="s">
        <v>48</v>
      </c>
      <c r="C33" s="17" t="s">
        <v>49</v>
      </c>
      <c r="D33" s="10" t="s">
        <v>72</v>
      </c>
      <c r="E33" s="17" t="s">
        <v>43</v>
      </c>
      <c r="F33" s="26">
        <v>1000000</v>
      </c>
      <c r="G33" s="26">
        <v>900000</v>
      </c>
      <c r="H33" s="17" t="s">
        <v>46</v>
      </c>
      <c r="I33" s="9">
        <v>45658</v>
      </c>
      <c r="J33" s="9">
        <v>46934</v>
      </c>
      <c r="K33" s="17" t="s">
        <v>50</v>
      </c>
      <c r="L33" s="17" t="s">
        <v>26</v>
      </c>
    </row>
    <row r="34" spans="1:12" ht="89.25" customHeight="1" x14ac:dyDescent="0.3">
      <c r="A34" s="6"/>
      <c r="B34" s="17" t="s">
        <v>51</v>
      </c>
      <c r="C34" s="17" t="s">
        <v>52</v>
      </c>
      <c r="D34" s="10" t="s">
        <v>72</v>
      </c>
      <c r="E34" s="17" t="s">
        <v>43</v>
      </c>
      <c r="F34" s="26">
        <v>500000</v>
      </c>
      <c r="G34" s="26">
        <v>450000</v>
      </c>
      <c r="H34" s="17" t="s">
        <v>46</v>
      </c>
      <c r="I34" s="9">
        <v>45658</v>
      </c>
      <c r="J34" s="9">
        <v>46934</v>
      </c>
      <c r="K34" s="17" t="s">
        <v>53</v>
      </c>
      <c r="L34" s="17" t="s">
        <v>54</v>
      </c>
    </row>
    <row r="35" spans="1:12" ht="97.5" customHeight="1" x14ac:dyDescent="0.3">
      <c r="A35" s="6"/>
      <c r="B35" s="17" t="s">
        <v>55</v>
      </c>
      <c r="C35" s="17" t="s">
        <v>56</v>
      </c>
      <c r="D35" s="10" t="s">
        <v>72</v>
      </c>
      <c r="E35" s="17" t="s">
        <v>43</v>
      </c>
      <c r="F35" s="26">
        <v>14000000</v>
      </c>
      <c r="G35" s="26">
        <v>12600000</v>
      </c>
      <c r="H35" s="17" t="s">
        <v>46</v>
      </c>
      <c r="I35" s="9">
        <v>45658</v>
      </c>
      <c r="J35" s="9">
        <v>46934</v>
      </c>
      <c r="K35" s="17" t="s">
        <v>57</v>
      </c>
      <c r="L35" s="17" t="s">
        <v>58</v>
      </c>
    </row>
    <row r="36" spans="1:12" ht="57.6" x14ac:dyDescent="0.3">
      <c r="A36" s="6"/>
      <c r="B36" s="17" t="s">
        <v>59</v>
      </c>
      <c r="C36" s="17" t="s">
        <v>60</v>
      </c>
      <c r="D36" s="10" t="s">
        <v>72</v>
      </c>
      <c r="E36" s="17" t="s">
        <v>43</v>
      </c>
      <c r="F36" s="26">
        <v>10000000</v>
      </c>
      <c r="G36" s="26">
        <v>9000000</v>
      </c>
      <c r="H36" s="17" t="s">
        <v>46</v>
      </c>
      <c r="I36" s="9">
        <v>45658</v>
      </c>
      <c r="J36" s="9">
        <v>46934</v>
      </c>
      <c r="K36" s="17" t="s">
        <v>61</v>
      </c>
      <c r="L36" s="17" t="s">
        <v>58</v>
      </c>
    </row>
    <row r="37" spans="1:12" ht="43.2" x14ac:dyDescent="0.3">
      <c r="A37" s="6"/>
      <c r="B37" s="17" t="s">
        <v>62</v>
      </c>
      <c r="C37" s="17" t="s">
        <v>63</v>
      </c>
      <c r="D37" s="10" t="s">
        <v>72</v>
      </c>
      <c r="E37" s="17" t="s">
        <v>43</v>
      </c>
      <c r="F37" s="26">
        <v>5000000</v>
      </c>
      <c r="G37" s="26">
        <v>4500000</v>
      </c>
      <c r="H37" s="17" t="s">
        <v>46</v>
      </c>
      <c r="I37" s="9">
        <v>45658</v>
      </c>
      <c r="J37" s="9">
        <v>46934</v>
      </c>
      <c r="K37" s="17" t="s">
        <v>50</v>
      </c>
      <c r="L37" s="17" t="s">
        <v>64</v>
      </c>
    </row>
    <row r="38" spans="1:12" ht="144" x14ac:dyDescent="0.3">
      <c r="A38" s="6"/>
      <c r="B38" s="17" t="s">
        <v>65</v>
      </c>
      <c r="C38" s="17" t="s">
        <v>66</v>
      </c>
      <c r="D38" s="10" t="s">
        <v>72</v>
      </c>
      <c r="E38" s="17" t="s">
        <v>43</v>
      </c>
      <c r="F38" s="26">
        <v>20000000</v>
      </c>
      <c r="G38" s="26">
        <v>18000000</v>
      </c>
      <c r="H38" s="17" t="s">
        <v>46</v>
      </c>
      <c r="I38" s="9">
        <v>45292</v>
      </c>
      <c r="J38" s="9">
        <v>46022</v>
      </c>
      <c r="K38" s="17" t="s">
        <v>67</v>
      </c>
      <c r="L38" s="17" t="s">
        <v>68</v>
      </c>
    </row>
    <row r="39" spans="1:12" ht="57.6" x14ac:dyDescent="0.3">
      <c r="A39" s="6"/>
      <c r="B39" s="17" t="s">
        <v>69</v>
      </c>
      <c r="C39" s="17" t="s">
        <v>70</v>
      </c>
      <c r="D39" s="10" t="s">
        <v>72</v>
      </c>
      <c r="E39" s="17" t="s">
        <v>43</v>
      </c>
      <c r="F39" s="26">
        <v>40000000</v>
      </c>
      <c r="G39" s="26">
        <v>36000000</v>
      </c>
      <c r="H39" s="17" t="s">
        <v>46</v>
      </c>
      <c r="I39" s="9">
        <v>45658</v>
      </c>
      <c r="J39" s="9">
        <v>46934</v>
      </c>
      <c r="K39" s="17" t="s">
        <v>71</v>
      </c>
      <c r="L39" s="17" t="s">
        <v>68</v>
      </c>
    </row>
    <row r="40" spans="1:12" s="5" customFormat="1" ht="25.8" x14ac:dyDescent="0.5">
      <c r="A40" s="46" t="s">
        <v>33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</row>
    <row r="41" spans="1:12" ht="115.2" x14ac:dyDescent="0.3">
      <c r="A41" s="10"/>
      <c r="B41" s="10" t="s">
        <v>24</v>
      </c>
      <c r="C41" s="30" t="s">
        <v>25</v>
      </c>
      <c r="D41" s="10" t="s">
        <v>14</v>
      </c>
      <c r="E41" s="10" t="s">
        <v>26</v>
      </c>
      <c r="F41" s="42" t="s">
        <v>27</v>
      </c>
      <c r="G41" s="10"/>
      <c r="H41" s="10" t="s">
        <v>28</v>
      </c>
      <c r="I41" s="12">
        <v>45017</v>
      </c>
      <c r="J41" s="12">
        <v>46112</v>
      </c>
      <c r="K41" s="10" t="s">
        <v>11</v>
      </c>
      <c r="L41" s="10" t="s">
        <v>29</v>
      </c>
    </row>
    <row r="42" spans="1:12" ht="57.6" x14ac:dyDescent="0.3">
      <c r="A42" s="10"/>
      <c r="B42" s="10" t="s">
        <v>30</v>
      </c>
      <c r="C42" s="10" t="s">
        <v>31</v>
      </c>
      <c r="D42" s="10" t="s">
        <v>72</v>
      </c>
      <c r="E42" s="10" t="s">
        <v>26</v>
      </c>
      <c r="F42" s="11">
        <v>13000000</v>
      </c>
      <c r="G42" s="10"/>
      <c r="H42" s="10" t="s">
        <v>32</v>
      </c>
      <c r="I42" s="12">
        <v>45292</v>
      </c>
      <c r="J42" s="12">
        <v>46387</v>
      </c>
      <c r="K42" s="10" t="s">
        <v>11</v>
      </c>
      <c r="L42" s="10"/>
    </row>
    <row r="43" spans="1:12" s="5" customFormat="1" ht="25.8" x14ac:dyDescent="0.5">
      <c r="A43" s="46" t="s">
        <v>34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</row>
    <row r="44" spans="1:12" ht="86.4" x14ac:dyDescent="0.3">
      <c r="A44" s="13"/>
      <c r="B44" s="13" t="s">
        <v>35</v>
      </c>
      <c r="C44" s="13" t="s">
        <v>164</v>
      </c>
      <c r="D44" s="10" t="s">
        <v>14</v>
      </c>
      <c r="E44" s="13" t="s">
        <v>36</v>
      </c>
      <c r="F44" s="14">
        <v>5000000</v>
      </c>
      <c r="G44" s="13"/>
      <c r="H44" s="13" t="s">
        <v>32</v>
      </c>
      <c r="I44" s="12">
        <v>45139</v>
      </c>
      <c r="J44" s="12">
        <v>46234</v>
      </c>
      <c r="K44" s="13"/>
      <c r="L44" s="13" t="s">
        <v>37</v>
      </c>
    </row>
    <row r="45" spans="1:12" ht="57.6" x14ac:dyDescent="0.3">
      <c r="A45" s="13"/>
      <c r="B45" s="13" t="s">
        <v>38</v>
      </c>
      <c r="C45" s="13" t="s">
        <v>39</v>
      </c>
      <c r="D45" s="10" t="s">
        <v>72</v>
      </c>
      <c r="E45" s="13" t="s">
        <v>36</v>
      </c>
      <c r="F45" s="14">
        <v>8600000</v>
      </c>
      <c r="G45" s="13"/>
      <c r="H45" s="13" t="s">
        <v>32</v>
      </c>
      <c r="I45" s="12">
        <v>45292</v>
      </c>
      <c r="J45" s="12">
        <v>46022</v>
      </c>
      <c r="K45" s="13"/>
      <c r="L45" s="13" t="s">
        <v>37</v>
      </c>
    </row>
    <row r="46" spans="1:12" s="5" customFormat="1" ht="25.8" x14ac:dyDescent="0.5">
      <c r="A46" s="46" t="s">
        <v>140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</row>
    <row r="47" spans="1:12" s="28" customFormat="1" ht="115.2" x14ac:dyDescent="0.3">
      <c r="A47" s="24"/>
      <c r="B47" s="36" t="s">
        <v>139</v>
      </c>
      <c r="C47" s="37" t="s">
        <v>156</v>
      </c>
      <c r="D47" s="10" t="s">
        <v>72</v>
      </c>
      <c r="E47" s="36" t="s">
        <v>163</v>
      </c>
      <c r="F47" s="39">
        <v>14365000</v>
      </c>
      <c r="G47" s="39"/>
      <c r="H47" s="40" t="s">
        <v>154</v>
      </c>
      <c r="I47" s="41" t="s">
        <v>148</v>
      </c>
      <c r="J47" s="41" t="s">
        <v>149</v>
      </c>
      <c r="K47" s="40" t="s">
        <v>150</v>
      </c>
      <c r="L47" s="36" t="s">
        <v>157</v>
      </c>
    </row>
    <row r="48" spans="1:12" s="5" customFormat="1" ht="25.8" x14ac:dyDescent="0.5">
      <c r="A48" s="46" t="s">
        <v>141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1:12" s="28" customFormat="1" ht="129.6" x14ac:dyDescent="0.3">
      <c r="A49" s="24"/>
      <c r="B49" s="36" t="s">
        <v>158</v>
      </c>
      <c r="C49" s="37" t="s">
        <v>159</v>
      </c>
      <c r="D49" s="10" t="s">
        <v>72</v>
      </c>
      <c r="E49" s="36" t="s">
        <v>160</v>
      </c>
      <c r="F49" s="39">
        <v>6908000</v>
      </c>
      <c r="G49" s="39"/>
      <c r="H49" s="40" t="s">
        <v>161</v>
      </c>
      <c r="I49" s="41" t="s">
        <v>148</v>
      </c>
      <c r="J49" s="41" t="s">
        <v>149</v>
      </c>
      <c r="K49" s="40" t="s">
        <v>150</v>
      </c>
      <c r="L49" s="36" t="s">
        <v>162</v>
      </c>
    </row>
    <row r="50" spans="1:12" s="5" customFormat="1" ht="25.8" x14ac:dyDescent="0.5">
      <c r="A50" s="46" t="s">
        <v>171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ht="136.94999999999999" customHeight="1" x14ac:dyDescent="0.3">
      <c r="A51" s="6"/>
      <c r="B51" s="43" t="s">
        <v>172</v>
      </c>
      <c r="C51" s="43" t="s">
        <v>173</v>
      </c>
      <c r="D51" s="43" t="s">
        <v>14</v>
      </c>
      <c r="E51" s="43" t="s">
        <v>174</v>
      </c>
      <c r="F51" s="34">
        <v>382381568</v>
      </c>
      <c r="G51" s="34">
        <v>283682848</v>
      </c>
      <c r="H51" s="43" t="s">
        <v>175</v>
      </c>
      <c r="I51" s="44">
        <v>44927</v>
      </c>
      <c r="J51" s="44">
        <v>47088</v>
      </c>
      <c r="K51" s="43" t="s">
        <v>176</v>
      </c>
      <c r="L51" s="43" t="s">
        <v>177</v>
      </c>
    </row>
    <row r="52" spans="1:12" s="5" customFormat="1" ht="25.8" x14ac:dyDescent="0.5">
      <c r="A52" s="46" t="s">
        <v>178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</row>
    <row r="53" spans="1:12" ht="115.2" x14ac:dyDescent="0.3">
      <c r="A53" s="6"/>
      <c r="B53" s="43" t="s">
        <v>179</v>
      </c>
      <c r="C53" s="43" t="s">
        <v>180</v>
      </c>
      <c r="D53" s="43" t="s">
        <v>14</v>
      </c>
      <c r="E53" s="43" t="s">
        <v>178</v>
      </c>
      <c r="F53" s="45">
        <v>31883000</v>
      </c>
      <c r="G53" s="43" t="s">
        <v>181</v>
      </c>
      <c r="H53" s="43" t="s">
        <v>182</v>
      </c>
      <c r="I53" s="6">
        <v>2022</v>
      </c>
      <c r="J53" s="6">
        <v>2029</v>
      </c>
      <c r="K53" s="43" t="s">
        <v>183</v>
      </c>
      <c r="L53" s="43" t="s">
        <v>184</v>
      </c>
    </row>
    <row r="54" spans="1:12" s="5" customFormat="1" ht="25.8" x14ac:dyDescent="0.5">
      <c r="A54" s="46" t="s">
        <v>187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</row>
    <row r="55" spans="1:12" ht="158.4" x14ac:dyDescent="0.3">
      <c r="A55" s="6"/>
      <c r="B55" s="43" t="s">
        <v>189</v>
      </c>
      <c r="C55" s="43" t="s">
        <v>190</v>
      </c>
      <c r="D55" s="43" t="s">
        <v>72</v>
      </c>
      <c r="E55" s="43" t="s">
        <v>188</v>
      </c>
      <c r="F55" s="45" t="s">
        <v>191</v>
      </c>
      <c r="G55" s="43" t="s">
        <v>192</v>
      </c>
      <c r="H55" s="43" t="s">
        <v>193</v>
      </c>
      <c r="I55" s="6">
        <v>2023</v>
      </c>
      <c r="J55" s="6">
        <v>2026</v>
      </c>
      <c r="K55" s="43" t="s">
        <v>194</v>
      </c>
      <c r="L55" s="43" t="s">
        <v>195</v>
      </c>
    </row>
    <row r="56" spans="1:12" x14ac:dyDescent="0.3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</row>
    <row r="57" spans="1:12" x14ac:dyDescent="0.3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</row>
    <row r="58" spans="1:12" x14ac:dyDescent="0.3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</row>
    <row r="59" spans="1:12" x14ac:dyDescent="0.3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</row>
    <row r="60" spans="1:12" x14ac:dyDescent="0.3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</row>
    <row r="61" spans="1:12" x14ac:dyDescent="0.3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</row>
    <row r="62" spans="1:12" x14ac:dyDescent="0.3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</row>
    <row r="63" spans="1:12" x14ac:dyDescent="0.3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</row>
    <row r="64" spans="1:12" x14ac:dyDescent="0.3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</row>
    <row r="65" spans="1:12" x14ac:dyDescent="0.3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</row>
    <row r="66" spans="1:12" x14ac:dyDescent="0.3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</row>
    <row r="67" spans="1:12" x14ac:dyDescent="0.3">
      <c r="A67" s="2"/>
      <c r="B67" s="2"/>
      <c r="C67" s="4"/>
      <c r="D67" s="2"/>
      <c r="E67" s="2"/>
      <c r="F67" s="3"/>
      <c r="G67" s="2"/>
      <c r="H67" s="2"/>
      <c r="I67" s="2"/>
      <c r="J67" s="2"/>
      <c r="K67" s="2"/>
      <c r="L67" s="2"/>
    </row>
    <row r="68" spans="1:12" x14ac:dyDescent="0.3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</row>
    <row r="69" spans="1:12" x14ac:dyDescent="0.3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</row>
    <row r="70" spans="1:12" x14ac:dyDescent="0.3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</row>
    <row r="71" spans="1:12" x14ac:dyDescent="0.3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</row>
    <row r="72" spans="1:12" x14ac:dyDescent="0.3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</row>
    <row r="73" spans="1:12" x14ac:dyDescent="0.3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</row>
    <row r="74" spans="1:12" x14ac:dyDescent="0.3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</row>
    <row r="75" spans="1:12" x14ac:dyDescent="0.3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</row>
    <row r="76" spans="1:12" x14ac:dyDescent="0.3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</row>
    <row r="77" spans="1:12" x14ac:dyDescent="0.3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</row>
    <row r="78" spans="1:12" x14ac:dyDescent="0.3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</row>
    <row r="79" spans="1:12" x14ac:dyDescent="0.3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</row>
    <row r="80" spans="1:12" x14ac:dyDescent="0.3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</row>
    <row r="81" spans="1:12" x14ac:dyDescent="0.3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</row>
    <row r="82" spans="1:12" x14ac:dyDescent="0.3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</row>
    <row r="83" spans="1:12" x14ac:dyDescent="0.3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</row>
    <row r="84" spans="1:12" x14ac:dyDescent="0.3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</row>
    <row r="85" spans="1:12" x14ac:dyDescent="0.3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</row>
    <row r="86" spans="1:12" x14ac:dyDescent="0.3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</row>
    <row r="87" spans="1:12" x14ac:dyDescent="0.3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</row>
    <row r="88" spans="1:12" x14ac:dyDescent="0.3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</row>
    <row r="89" spans="1:12" x14ac:dyDescent="0.3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</row>
    <row r="90" spans="1:12" x14ac:dyDescent="0.3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</row>
    <row r="91" spans="1:12" x14ac:dyDescent="0.3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</row>
    <row r="92" spans="1:12" x14ac:dyDescent="0.3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</row>
    <row r="93" spans="1:12" x14ac:dyDescent="0.3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</row>
    <row r="94" spans="1:12" x14ac:dyDescent="0.3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</row>
    <row r="95" spans="1:12" x14ac:dyDescent="0.3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</row>
    <row r="96" spans="1:12" x14ac:dyDescent="0.3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</row>
    <row r="174" spans="1:1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40:L40"/>
    <mergeCell ref="A5:L5"/>
    <mergeCell ref="A12:L12"/>
    <mergeCell ref="A26:L26"/>
    <mergeCell ref="A15:L15"/>
    <mergeCell ref="A43:L43"/>
    <mergeCell ref="A8:L8"/>
    <mergeCell ref="A10:L10"/>
    <mergeCell ref="A31:L31"/>
    <mergeCell ref="A52:L52"/>
    <mergeCell ref="A54:L54"/>
    <mergeCell ref="A46:L46"/>
    <mergeCell ref="A48:L48"/>
    <mergeCell ref="A50:L50"/>
  </mergeCells>
  <pageMargins left="0.70866141732283472" right="0.70866141732283472" top="0.74803149606299213" bottom="0.74803149606299213" header="0.31496062992125984" footer="0.31496062992125984"/>
  <pageSetup scale="2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Miroslav Kotoun</cp:lastModifiedBy>
  <cp:lastPrinted>2023-11-20T14:07:41Z</cp:lastPrinted>
  <dcterms:created xsi:type="dcterms:W3CDTF">2023-10-10T11:03:12Z</dcterms:created>
  <dcterms:modified xsi:type="dcterms:W3CDTF">2023-11-29T11:24:30Z</dcterms:modified>
  <cp:category/>
</cp:coreProperties>
</file>